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Dahle\Dropbox\1002 Dockton WSPU\08-95%\Appendices\R-Capital Improvement Program\"/>
    </mc:Choice>
  </mc:AlternateContent>
  <xr:revisionPtr revIDLastSave="0" documentId="13_ncr:1_{248AC44D-C0BF-4BE7-B661-F0154AEAE846}" xr6:coauthVersionLast="47" xr6:coauthVersionMax="47" xr10:uidLastSave="{00000000-0000-0000-0000-000000000000}"/>
  <bookViews>
    <workbookView xWindow="4275" yWindow="165" windowWidth="19770" windowHeight="1536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0" i="1" l="1"/>
  <c r="K29" i="1"/>
  <c r="K28" i="1"/>
  <c r="I8" i="1"/>
  <c r="J8" i="1"/>
  <c r="K11" i="1"/>
  <c r="K12" i="1" s="1"/>
  <c r="K13" i="1"/>
  <c r="K14" i="1" s="1"/>
  <c r="K15" i="1"/>
  <c r="K16" i="1" s="1"/>
  <c r="K17" i="1"/>
  <c r="K18" i="1" s="1"/>
  <c r="K21" i="1"/>
  <c r="K22" i="1"/>
  <c r="K23" i="1"/>
  <c r="K24" i="1"/>
  <c r="K25" i="1"/>
  <c r="K26" i="1"/>
  <c r="K27" i="1"/>
  <c r="K20" i="1"/>
  <c r="K9" i="1"/>
  <c r="K5" i="1"/>
  <c r="K6" i="1"/>
  <c r="K4" i="1"/>
  <c r="K7" i="1" l="1"/>
  <c r="K8" i="1"/>
  <c r="K10" i="1" s="1"/>
</calcChain>
</file>

<file path=xl/sharedStrings.xml><?xml version="1.0" encoding="utf-8"?>
<sst xmlns="http://schemas.openxmlformats.org/spreadsheetml/2006/main" count="143" uniqueCount="116">
  <si>
    <r>
      <rPr>
        <b/>
        <sz val="10"/>
        <color rgb="FF242424"/>
        <rFont val="Times New Roman"/>
        <family val="1"/>
      </rPr>
      <t>Priority Year</t>
    </r>
  </si>
  <si>
    <r>
      <rPr>
        <b/>
        <sz val="10"/>
        <color rgb="FF242424"/>
        <rFont val="Times New Roman"/>
        <family val="1"/>
      </rPr>
      <t>Category</t>
    </r>
  </si>
  <si>
    <r>
      <rPr>
        <b/>
        <sz val="10"/>
        <color rgb="FF242424"/>
        <rFont val="Times New Roman"/>
        <family val="1"/>
      </rPr>
      <t>Work Description</t>
    </r>
  </si>
  <si>
    <r>
      <rPr>
        <b/>
        <sz val="10"/>
        <color rgb="FF242424"/>
        <rFont val="Times New Roman"/>
        <family val="1"/>
      </rPr>
      <t>To</t>
    </r>
  </si>
  <si>
    <r>
      <rPr>
        <b/>
        <sz val="10"/>
        <color rgb="FF242424"/>
        <rFont val="Times New Roman"/>
        <family val="1"/>
      </rPr>
      <t>Material Cost (Improvements)</t>
    </r>
  </si>
  <si>
    <r>
      <rPr>
        <b/>
        <sz val="10"/>
        <color rgb="FF242424"/>
        <rFont val="Times New Roman"/>
        <family val="1"/>
      </rPr>
      <t>Other Costs (Replacement)</t>
    </r>
  </si>
  <si>
    <r>
      <rPr>
        <b/>
        <sz val="10"/>
        <color rgb="FF242424"/>
        <rFont val="Times New Roman"/>
        <family val="1"/>
      </rPr>
      <t>TOTAL COST</t>
    </r>
  </si>
  <si>
    <r>
      <rPr>
        <sz val="10"/>
        <color rgb="FF131313"/>
        <rFont val="Times New Roman"/>
        <family val="1"/>
      </rPr>
      <t>Improvement</t>
    </r>
  </si>
  <si>
    <r>
      <rPr>
        <sz val="10"/>
        <color rgb="FF131313"/>
        <rFont val="Times New Roman"/>
        <family val="1"/>
      </rPr>
      <t>Repurpose water tank</t>
    </r>
  </si>
  <si>
    <r>
      <rPr>
        <sz val="10"/>
        <color rgb="FF131313"/>
        <rFont val="Times New Roman"/>
        <family val="1"/>
      </rPr>
      <t>Dockton Springs</t>
    </r>
  </si>
  <si>
    <r>
      <rPr>
        <sz val="10"/>
        <color rgb="FF131313"/>
        <rFont val="Times New Roman"/>
        <family val="1"/>
      </rPr>
      <t>Demo Old Well
House</t>
    </r>
  </si>
  <si>
    <r>
      <rPr>
        <sz val="10"/>
        <color rgb="FF131313"/>
        <rFont val="Times New Roman"/>
        <family val="1"/>
      </rPr>
      <t>Replacement</t>
    </r>
  </si>
  <si>
    <r>
      <rPr>
        <sz val="10"/>
        <color rgb="FF131313"/>
        <rFont val="Times New Roman"/>
        <family val="1"/>
      </rPr>
      <t>Demo Building</t>
    </r>
  </si>
  <si>
    <r>
      <rPr>
        <sz val="10"/>
        <color rgb="FF131313"/>
        <rFont val="Times New Roman"/>
        <family val="1"/>
      </rPr>
      <t>268th/Hake Property</t>
    </r>
  </si>
  <si>
    <r>
      <rPr>
        <sz val="10"/>
        <color rgb="FF131313"/>
        <rFont val="Times New Roman"/>
        <family val="1"/>
      </rPr>
      <t>DWA Buidling Improvements</t>
    </r>
  </si>
  <si>
    <r>
      <rPr>
        <sz val="10"/>
        <color rgb="FF131313"/>
        <rFont val="Times New Roman"/>
        <family val="1"/>
      </rPr>
      <t>Improvements to ex. Building</t>
    </r>
  </si>
  <si>
    <r>
      <rPr>
        <sz val="10"/>
        <color rgb="FF131313"/>
        <rFont val="Times New Roman"/>
        <family val="1"/>
      </rPr>
      <t>Main building soffits and facade, replace roof and gutters in
storage room</t>
    </r>
  </si>
  <si>
    <r>
      <rPr>
        <b/>
        <sz val="10"/>
        <color rgb="FF242424"/>
        <rFont val="Times New Roman"/>
        <family val="1"/>
      </rPr>
      <t>Proposed Cost for 2022/2023</t>
    </r>
  </si>
  <si>
    <r>
      <rPr>
        <sz val="10"/>
        <color rgb="FF131313"/>
        <rFont val="Times New Roman"/>
        <family val="1"/>
      </rPr>
      <t>8" Replacememt</t>
    </r>
  </si>
  <si>
    <r>
      <rPr>
        <sz val="10"/>
        <color rgb="FF131313"/>
        <rFont val="Times New Roman"/>
        <family val="1"/>
      </rPr>
      <t>SW 275th St</t>
    </r>
  </si>
  <si>
    <r>
      <rPr>
        <sz val="10"/>
        <color rgb="FF131313"/>
        <rFont val="Times New Roman"/>
        <family val="1"/>
      </rPr>
      <t>8" Extension</t>
    </r>
  </si>
  <si>
    <r>
      <rPr>
        <sz val="10"/>
        <color rgb="FF131313"/>
        <rFont val="Times New Roman"/>
        <family val="1"/>
      </rPr>
      <t>94th Ave SW</t>
    </r>
  </si>
  <si>
    <r>
      <rPr>
        <sz val="10"/>
        <color rgb="FF131313"/>
        <rFont val="Times New Roman"/>
        <family val="1"/>
      </rPr>
      <t>Hake Road
Terminus</t>
    </r>
  </si>
  <si>
    <r>
      <rPr>
        <sz val="10"/>
        <color rgb="FF131313"/>
        <rFont val="Times New Roman"/>
        <family val="1"/>
      </rPr>
      <t>275th</t>
    </r>
  </si>
  <si>
    <r>
      <rPr>
        <sz val="10"/>
        <color rgb="FF131313"/>
        <rFont val="Times New Roman"/>
        <family val="1"/>
      </rPr>
      <t>Sandy Shores Dr SW</t>
    </r>
  </si>
  <si>
    <r>
      <rPr>
        <sz val="10"/>
        <color rgb="FF131313"/>
        <rFont val="Times New Roman"/>
        <family val="1"/>
      </rPr>
      <t>94th</t>
    </r>
  </si>
  <si>
    <r>
      <rPr>
        <sz val="10"/>
        <color rgb="FF131313"/>
        <rFont val="Times New Roman"/>
        <family val="1"/>
      </rPr>
      <t>Sandy Shore Well</t>
    </r>
  </si>
  <si>
    <r>
      <rPr>
        <sz val="10"/>
        <color rgb="FF131313"/>
        <rFont val="Times New Roman"/>
        <family val="1"/>
      </rPr>
      <t>94th-
Summerhurst Connection</t>
    </r>
  </si>
  <si>
    <r>
      <rPr>
        <sz val="10"/>
        <color rgb="FF131313"/>
        <rFont val="Times New Roman"/>
        <family val="1"/>
      </rPr>
      <t>274th and 90th</t>
    </r>
  </si>
  <si>
    <r>
      <rPr>
        <sz val="10"/>
        <color rgb="FF131313"/>
        <rFont val="Times New Roman"/>
        <family val="1"/>
      </rPr>
      <t>90th Ave SW</t>
    </r>
  </si>
  <si>
    <r>
      <rPr>
        <sz val="10"/>
        <color rgb="FF131313"/>
        <rFont val="Times New Roman"/>
        <family val="1"/>
      </rPr>
      <t>SW 268th St Terminus</t>
    </r>
  </si>
  <si>
    <r>
      <rPr>
        <b/>
        <sz val="10"/>
        <color rgb="FF181818"/>
        <rFont val="Times New Roman"/>
        <family val="1"/>
      </rPr>
      <t>CIP
Project#</t>
    </r>
  </si>
  <si>
    <r>
      <rPr>
        <b/>
        <sz val="10"/>
        <color rgb="FF181818"/>
        <rFont val="Times New Roman"/>
        <family val="1"/>
      </rPr>
      <t>Priority Year</t>
    </r>
  </si>
  <si>
    <r>
      <rPr>
        <b/>
        <sz val="10"/>
        <color rgb="FF181818"/>
        <rFont val="Times New Roman"/>
        <family val="1"/>
      </rPr>
      <t>Projects</t>
    </r>
  </si>
  <si>
    <r>
      <rPr>
        <b/>
        <sz val="10"/>
        <color rgb="FF181818"/>
        <rFont val="Times New Roman"/>
        <family val="1"/>
      </rPr>
      <t>Category</t>
    </r>
  </si>
  <si>
    <r>
      <rPr>
        <b/>
        <sz val="10"/>
        <color rgb="FF181818"/>
        <rFont val="Times New Roman"/>
        <family val="1"/>
      </rPr>
      <t>Work Description</t>
    </r>
  </si>
  <si>
    <r>
      <rPr>
        <b/>
        <sz val="10"/>
        <color rgb="FF181818"/>
        <rFont val="Times New Roman"/>
        <family val="1"/>
      </rPr>
      <t>Linear Feet</t>
    </r>
  </si>
  <si>
    <r>
      <rPr>
        <b/>
        <sz val="10"/>
        <color rgb="FF181818"/>
        <rFont val="Times New Roman"/>
        <family val="1"/>
      </rPr>
      <t>From</t>
    </r>
  </si>
  <si>
    <r>
      <rPr>
        <b/>
        <sz val="10"/>
        <color rgb="FF181818"/>
        <rFont val="Times New Roman"/>
        <family val="1"/>
      </rPr>
      <t>To</t>
    </r>
  </si>
  <si>
    <r>
      <rPr>
        <b/>
        <sz val="10"/>
        <color rgb="FF181818"/>
        <rFont val="Times New Roman"/>
        <family val="1"/>
      </rPr>
      <t>Material Cost (Improvements)</t>
    </r>
  </si>
  <si>
    <r>
      <rPr>
        <b/>
        <sz val="10"/>
        <color rgb="FF181818"/>
        <rFont val="Times New Roman"/>
        <family val="1"/>
      </rPr>
      <t>Other Costs (Replacement)</t>
    </r>
  </si>
  <si>
    <r>
      <rPr>
        <b/>
        <sz val="10"/>
        <color rgb="FF181818"/>
        <rFont val="Times New Roman"/>
        <family val="1"/>
      </rPr>
      <t>TOTAL COST</t>
    </r>
  </si>
  <si>
    <r>
      <rPr>
        <sz val="10"/>
        <color rgb="FF181818"/>
        <rFont val="Times New Roman"/>
        <family val="1"/>
      </rPr>
      <t>99th</t>
    </r>
  </si>
  <si>
    <r>
      <rPr>
        <sz val="10"/>
        <color rgb="FF181818"/>
        <rFont val="Times New Roman"/>
        <family val="1"/>
      </rPr>
      <t>Replacement</t>
    </r>
  </si>
  <si>
    <r>
      <rPr>
        <sz val="10"/>
        <color rgb="FF181818"/>
        <rFont val="Times New Roman"/>
        <family val="1"/>
      </rPr>
      <t>SW Windmill</t>
    </r>
  </si>
  <si>
    <r>
      <rPr>
        <sz val="10"/>
        <color rgb="FF181818"/>
        <rFont val="Times New Roman"/>
        <family val="1"/>
      </rPr>
      <t>SE 268th St</t>
    </r>
  </si>
  <si>
    <r>
      <rPr>
        <sz val="10"/>
        <color rgb="FF181818"/>
        <rFont val="Times New Roman"/>
        <family val="1"/>
      </rPr>
      <t>265th</t>
    </r>
  </si>
  <si>
    <r>
      <rPr>
        <sz val="10"/>
        <color rgb="FF181818"/>
        <rFont val="Times New Roman"/>
        <family val="1"/>
      </rPr>
      <t>8" Replacememt</t>
    </r>
  </si>
  <si>
    <r>
      <rPr>
        <sz val="10"/>
        <color rgb="FF181818"/>
        <rFont val="Times New Roman"/>
        <family val="1"/>
      </rPr>
      <t>99th Ave SW</t>
    </r>
  </si>
  <si>
    <r>
      <rPr>
        <sz val="10"/>
        <color rgb="FF181818"/>
        <rFont val="Times New Roman"/>
        <family val="1"/>
      </rPr>
      <t>265th Terminus</t>
    </r>
  </si>
  <si>
    <r>
      <rPr>
        <sz val="10"/>
        <color rgb="FF181818"/>
        <rFont val="Times New Roman"/>
        <family val="1"/>
      </rPr>
      <t>263rd</t>
    </r>
  </si>
  <si>
    <r>
      <rPr>
        <sz val="10"/>
        <color rgb="FF181818"/>
        <rFont val="Times New Roman"/>
        <family val="1"/>
      </rPr>
      <t>263rd Terminus</t>
    </r>
  </si>
  <si>
    <r>
      <rPr>
        <sz val="10"/>
        <color rgb="FF181818"/>
        <rFont val="Times New Roman"/>
        <family val="1"/>
      </rPr>
      <t>262nd</t>
    </r>
  </si>
  <si>
    <r>
      <rPr>
        <sz val="10"/>
        <color rgb="FF181818"/>
        <rFont val="Times New Roman"/>
        <family val="1"/>
      </rPr>
      <t>262nd Terminus</t>
    </r>
  </si>
  <si>
    <r>
      <rPr>
        <sz val="10"/>
        <color rgb="FF181818"/>
        <rFont val="Times New Roman"/>
        <family val="1"/>
      </rPr>
      <t>Summerhurst</t>
    </r>
  </si>
  <si>
    <r>
      <rPr>
        <sz val="10"/>
        <color rgb="FF181818"/>
        <rFont val="Times New Roman"/>
        <family val="1"/>
      </rPr>
      <t>Improvement</t>
    </r>
  </si>
  <si>
    <r>
      <rPr>
        <sz val="10"/>
        <color rgb="FF181818"/>
        <rFont val="Times New Roman"/>
        <family val="1"/>
      </rPr>
      <t>94th to Summerhurst
Connection</t>
    </r>
  </si>
  <si>
    <r>
      <rPr>
        <sz val="10"/>
        <color rgb="FF181818"/>
        <rFont val="Times New Roman"/>
        <family val="1"/>
      </rPr>
      <t>Summerhurst to Sandy Shores
Connection</t>
    </r>
  </si>
  <si>
    <r>
      <rPr>
        <sz val="10"/>
        <color rgb="FF181818"/>
        <rFont val="Times New Roman"/>
        <family val="1"/>
      </rPr>
      <t>8" Extension</t>
    </r>
  </si>
  <si>
    <r>
      <rPr>
        <sz val="10"/>
        <color rgb="FF181818"/>
        <rFont val="Times New Roman"/>
        <family val="1"/>
      </rPr>
      <t>Sandy Shores</t>
    </r>
  </si>
  <si>
    <r>
      <rPr>
        <sz val="10"/>
        <color rgb="FF181818"/>
        <rFont val="Times New Roman"/>
        <family val="1"/>
      </rPr>
      <t>Summerhurst Walk</t>
    </r>
  </si>
  <si>
    <r>
      <rPr>
        <sz val="10"/>
        <color rgb="FF181818"/>
        <rFont val="Times New Roman"/>
        <family val="1"/>
      </rPr>
      <t>Summerhust</t>
    </r>
  </si>
  <si>
    <r>
      <rPr>
        <sz val="10"/>
        <color rgb="FF181818"/>
        <rFont val="Times New Roman"/>
        <family val="1"/>
      </rPr>
      <t>Pt. Piner</t>
    </r>
  </si>
  <si>
    <r>
      <rPr>
        <sz val="10"/>
        <color rgb="FF181818"/>
        <rFont val="Times New Roman"/>
        <family val="1"/>
      </rPr>
      <t>Point Pinner to
288th Connection</t>
    </r>
  </si>
  <si>
    <r>
      <rPr>
        <sz val="10"/>
        <color rgb="FF181818"/>
        <rFont val="Times New Roman"/>
        <family val="1"/>
      </rPr>
      <t>Pt Piner</t>
    </r>
  </si>
  <si>
    <r>
      <rPr>
        <sz val="10"/>
        <color rgb="FF181818"/>
        <rFont val="Times New Roman"/>
        <family val="1"/>
      </rPr>
      <t>SW 288th St</t>
    </r>
  </si>
  <si>
    <t>94th to Pt. Piner
Connection</t>
  </si>
  <si>
    <t>Pt. Pinner</t>
  </si>
  <si>
    <t>Hake Road Pipe Replacement</t>
  </si>
  <si>
    <t>8" Replacement</t>
  </si>
  <si>
    <t>Projects</t>
  </si>
  <si>
    <r>
      <rPr>
        <b/>
        <sz val="10"/>
        <color rgb="FF242424"/>
        <rFont val="Times New Roman"/>
        <family val="1"/>
      </rPr>
      <t>Linear</t>
    </r>
    <r>
      <rPr>
        <b/>
        <sz val="10"/>
        <rFont val="Times New Roman"/>
        <family val="1"/>
      </rPr>
      <t xml:space="preserve"> Feet</t>
    </r>
  </si>
  <si>
    <t>From</t>
  </si>
  <si>
    <t>Convert Spings water tank to
dry storage</t>
  </si>
  <si>
    <t>Shores Dr SW Ter</t>
  </si>
  <si>
    <t>CIP
Project #</t>
  </si>
  <si>
    <t>M1</t>
  </si>
  <si>
    <t>M2</t>
  </si>
  <si>
    <t>M3</t>
  </si>
  <si>
    <t>8" Replacememt</t>
  </si>
  <si>
    <t>Lower Shores Main Improvements and Sandy Shores PRV Replacement</t>
  </si>
  <si>
    <t>D1 &amp; M4</t>
  </si>
  <si>
    <t>D2</t>
  </si>
  <si>
    <t>D3</t>
  </si>
  <si>
    <t>Proposed Cost for 2034</t>
  </si>
  <si>
    <t>D4</t>
  </si>
  <si>
    <t>D5</t>
  </si>
  <si>
    <t>D6</t>
  </si>
  <si>
    <t>Proposed Cost for 2024/2025</t>
  </si>
  <si>
    <r>
      <rPr>
        <b/>
        <sz val="10"/>
        <color rgb="FF131313"/>
        <rFont val="Times New Roman"/>
        <family val="1"/>
      </rPr>
      <t xml:space="preserve">Proposed </t>
    </r>
    <r>
      <rPr>
        <b/>
        <sz val="10"/>
        <color rgb="FF242424"/>
        <rFont val="Times New Roman"/>
        <family val="1"/>
      </rPr>
      <t>Cost for 2026</t>
    </r>
  </si>
  <si>
    <r>
      <rPr>
        <b/>
        <sz val="10"/>
        <color rgb="FF242424"/>
        <rFont val="Times New Roman"/>
        <family val="1"/>
      </rPr>
      <t xml:space="preserve">Proposed Cost </t>
    </r>
    <r>
      <rPr>
        <b/>
        <sz val="10"/>
        <color rgb="FF131313"/>
        <rFont val="Times New Roman"/>
        <family val="1"/>
      </rPr>
      <t xml:space="preserve">for </t>
    </r>
    <r>
      <rPr>
        <b/>
        <sz val="10"/>
        <color rgb="FF242424"/>
        <rFont val="Times New Roman"/>
        <family val="1"/>
      </rPr>
      <t>2028</t>
    </r>
  </si>
  <si>
    <t>Proposed Cost for 2031</t>
  </si>
  <si>
    <t>D7</t>
  </si>
  <si>
    <r>
      <rPr>
        <sz val="10"/>
        <color rgb="FF181818"/>
        <rFont val="Times New Roman"/>
        <family val="1"/>
      </rPr>
      <t>8"</t>
    </r>
    <r>
      <rPr>
        <vertAlign val="superscript"/>
        <sz val="10"/>
        <color rgb="FF181818"/>
        <rFont val="Times New Roman"/>
        <family val="1"/>
      </rPr>
      <t xml:space="preserve">  </t>
    </r>
    <r>
      <rPr>
        <sz val="10"/>
        <color rgb="FF181818"/>
        <rFont val="Times New Roman"/>
        <family val="1"/>
      </rPr>
      <t>Replacement</t>
    </r>
  </si>
  <si>
    <t>D8</t>
  </si>
  <si>
    <t>D9</t>
  </si>
  <si>
    <t>D10</t>
  </si>
  <si>
    <t>D11</t>
  </si>
  <si>
    <r>
      <rPr>
        <sz val="10"/>
        <color rgb="FF181818"/>
        <rFont val="Times New Roman"/>
        <family val="1"/>
      </rPr>
      <t>8"</t>
    </r>
    <r>
      <rPr>
        <vertAlign val="superscript"/>
        <sz val="10"/>
        <color rgb="FF181818"/>
        <rFont val="Times New Roman"/>
        <family val="1"/>
      </rPr>
      <t xml:space="preserve">  </t>
    </r>
    <r>
      <rPr>
        <sz val="10"/>
        <color rgb="FF181818"/>
        <rFont val="Times New Roman"/>
        <family val="1"/>
      </rPr>
      <t>Extension</t>
    </r>
  </si>
  <si>
    <t>Summerhurst Loop</t>
  </si>
  <si>
    <t>D12</t>
  </si>
  <si>
    <t>D13</t>
  </si>
  <si>
    <t>D14</t>
  </si>
  <si>
    <t>8" Extension</t>
  </si>
  <si>
    <t>D15</t>
  </si>
  <si>
    <t>Hake Rd. and Manzanita Connection</t>
  </si>
  <si>
    <t>Hake Rd. Terminus</t>
  </si>
  <si>
    <t>Manzanita Terminus</t>
  </si>
  <si>
    <t>ST1</t>
  </si>
  <si>
    <t>1600,000 Gal Storage Tank</t>
  </si>
  <si>
    <t>Storage</t>
  </si>
  <si>
    <t>Storage Tank Site</t>
  </si>
  <si>
    <t>S1</t>
  </si>
  <si>
    <t>Shandy Shores Well Pump Replacement</t>
  </si>
  <si>
    <t>Source</t>
  </si>
  <si>
    <t>Sandy Shores 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</si>
</sst>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9" formatCode="_(* #,##0_);_(* \(#,##0\);_(* &quot;-&quot;??_);_(@_)"/>
  </numFmts>
  <fonts count="1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color rgb="FF242424"/>
      <name val="Times New Roman"/>
      <family val="1"/>
    </font>
    <font>
      <b/>
      <sz val="10"/>
      <name val="Times New Roman"/>
      <family val="1"/>
    </font>
    <font>
      <sz val="10"/>
      <color rgb="FF131313"/>
      <name val="Times New Roman"/>
      <family val="1"/>
    </font>
    <font>
      <sz val="10"/>
      <name val="Times New Roman"/>
      <family val="1"/>
    </font>
    <font>
      <sz val="10"/>
      <color rgb="FF242424"/>
      <name val="Times New Roman"/>
      <family val="1"/>
    </font>
    <font>
      <b/>
      <sz val="10"/>
      <color rgb="FF131313"/>
      <name val="Times New Roman"/>
      <family val="1"/>
    </font>
    <font>
      <b/>
      <sz val="10"/>
      <color rgb="FF181818"/>
      <name val="Times New Roman"/>
      <family val="1"/>
    </font>
    <font>
      <sz val="10"/>
      <color rgb="FF181818"/>
      <name val="Times New Roman"/>
      <family val="1"/>
    </font>
    <font>
      <vertAlign val="superscript"/>
      <sz val="10"/>
      <color rgb="FF181818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6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top" shrinkToFit="1"/>
    </xf>
    <xf numFmtId="1" fontId="9" fillId="0" borderId="1" xfId="0" applyNumberFormat="1" applyFont="1" applyFill="1" applyBorder="1" applyAlignment="1">
      <alignment horizontal="center" vertical="center" shrinkToFi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center" wrapText="1" inden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2" xfId="0" applyNumberFormat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center" vertical="top" wrapText="1"/>
    </xf>
    <xf numFmtId="44" fontId="1" fillId="0" borderId="2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4" fontId="11" fillId="0" borderId="15" xfId="0" applyNumberFormat="1" applyFont="1" applyFill="1" applyBorder="1" applyAlignment="1">
      <alignment horizontal="left" vertical="top" wrapText="1"/>
    </xf>
    <xf numFmtId="44" fontId="1" fillId="0" borderId="7" xfId="0" applyNumberFormat="1" applyFont="1" applyFill="1" applyBorder="1" applyAlignment="1">
      <alignment horizontal="center" vertical="center" wrapText="1"/>
    </xf>
    <xf numFmtId="44" fontId="1" fillId="0" borderId="3" xfId="0" applyNumberFormat="1" applyFont="1" applyFill="1" applyBorder="1" applyAlignment="1">
      <alignment horizontal="center" vertical="center" wrapText="1"/>
    </xf>
    <xf numFmtId="44" fontId="1" fillId="0" borderId="11" xfId="0" applyNumberFormat="1" applyFont="1" applyFill="1" applyBorder="1" applyAlignment="1">
      <alignment horizontal="center" vertical="center" wrapText="1"/>
    </xf>
    <xf numFmtId="44" fontId="4" fillId="0" borderId="17" xfId="0" applyNumberFormat="1" applyFont="1" applyFill="1" applyBorder="1" applyAlignment="1">
      <alignment horizontal="center" vertical="center" shrinkToFit="1"/>
    </xf>
    <xf numFmtId="164" fontId="11" fillId="0" borderId="15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 indent="2"/>
    </xf>
    <xf numFmtId="44" fontId="1" fillId="0" borderId="13" xfId="0" applyNumberFormat="1" applyFont="1" applyFill="1" applyBorder="1" applyAlignment="1">
      <alignment horizontal="left" wrapText="1"/>
    </xf>
    <xf numFmtId="44" fontId="1" fillId="0" borderId="14" xfId="0" applyNumberFormat="1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4" fontId="11" fillId="0" borderId="1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left" vertical="top" wrapText="1" indent="2"/>
    </xf>
    <xf numFmtId="0" fontId="3" fillId="0" borderId="13" xfId="0" applyFont="1" applyFill="1" applyBorder="1" applyAlignment="1">
      <alignment horizontal="left" vertical="top" wrapText="1" indent="2"/>
    </xf>
    <xf numFmtId="169" fontId="4" fillId="0" borderId="3" xfId="1" applyNumberFormat="1" applyFont="1" applyFill="1" applyBorder="1" applyAlignment="1">
      <alignment horizontal="center" vertical="center" shrinkToFit="1"/>
    </xf>
    <xf numFmtId="169" fontId="6" fillId="0" borderId="2" xfId="1" applyNumberFormat="1" applyFont="1" applyFill="1" applyBorder="1" applyAlignment="1">
      <alignment horizontal="center" vertical="center" shrinkToFit="1"/>
    </xf>
    <xf numFmtId="169" fontId="4" fillId="0" borderId="2" xfId="1" applyNumberFormat="1" applyFont="1" applyFill="1" applyBorder="1" applyAlignment="1">
      <alignment horizontal="center" vertical="center" shrinkToFit="1"/>
    </xf>
    <xf numFmtId="169" fontId="6" fillId="0" borderId="18" xfId="1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31"/>
  <sheetViews>
    <sheetView tabSelected="1" zoomScaleNormal="100" workbookViewId="0">
      <selection activeCell="J32" sqref="J32"/>
    </sheetView>
  </sheetViews>
  <sheetFormatPr defaultRowHeight="12.75" x14ac:dyDescent="0.2"/>
  <cols>
    <col min="1" max="2" width="10.5" customWidth="1"/>
    <col min="3" max="3" width="28.83203125" customWidth="1"/>
    <col min="4" max="4" width="15.1640625" customWidth="1"/>
    <col min="5" max="5" width="20.83203125" customWidth="1"/>
    <col min="6" max="6" width="8.6640625" customWidth="1"/>
    <col min="7" max="7" width="16.1640625" customWidth="1"/>
    <col min="8" max="9" width="18.6640625" customWidth="1"/>
    <col min="10" max="10" width="16.1640625" customWidth="1"/>
    <col min="11" max="11" width="16" customWidth="1"/>
  </cols>
  <sheetData>
    <row r="3" spans="1:11" ht="25.5" x14ac:dyDescent="0.2">
      <c r="A3" s="50" t="s">
        <v>75</v>
      </c>
      <c r="B3" s="24" t="s">
        <v>0</v>
      </c>
      <c r="C3" s="37" t="s">
        <v>70</v>
      </c>
      <c r="D3" s="24" t="s">
        <v>1</v>
      </c>
      <c r="E3" s="24" t="s">
        <v>2</v>
      </c>
      <c r="F3" s="38" t="s">
        <v>71</v>
      </c>
      <c r="G3" s="39" t="s">
        <v>72</v>
      </c>
      <c r="H3" s="40" t="s">
        <v>3</v>
      </c>
      <c r="I3" s="24" t="s">
        <v>4</v>
      </c>
      <c r="J3" s="24" t="s">
        <v>5</v>
      </c>
      <c r="K3" s="24" t="s">
        <v>6</v>
      </c>
    </row>
    <row r="4" spans="1:11" ht="42" customHeight="1" x14ac:dyDescent="0.2">
      <c r="A4" s="4" t="s">
        <v>76</v>
      </c>
      <c r="B4" s="4">
        <v>2022</v>
      </c>
      <c r="C4" s="49" t="s">
        <v>73</v>
      </c>
      <c r="D4" s="3" t="s">
        <v>7</v>
      </c>
      <c r="E4" s="3" t="s">
        <v>8</v>
      </c>
      <c r="F4" s="1"/>
      <c r="G4" s="58" t="s">
        <v>9</v>
      </c>
      <c r="H4" s="59"/>
      <c r="I4" s="18">
        <v>3000</v>
      </c>
      <c r="J4" s="11"/>
      <c r="K4" s="12">
        <f>J4+I4</f>
        <v>3000</v>
      </c>
    </row>
    <row r="5" spans="1:11" ht="27.95" customHeight="1" x14ac:dyDescent="0.2">
      <c r="A5" s="4" t="s">
        <v>77</v>
      </c>
      <c r="B5" s="4">
        <v>2022</v>
      </c>
      <c r="C5" s="42" t="s">
        <v>10</v>
      </c>
      <c r="D5" s="3" t="s">
        <v>11</v>
      </c>
      <c r="E5" s="3" t="s">
        <v>12</v>
      </c>
      <c r="F5" s="1"/>
      <c r="G5" s="60" t="s">
        <v>13</v>
      </c>
      <c r="H5" s="59"/>
      <c r="I5" s="19">
        <v>12000</v>
      </c>
      <c r="J5" s="13"/>
      <c r="K5" s="12">
        <f t="shared" ref="K5:K6" si="0">J5+I5</f>
        <v>12000</v>
      </c>
    </row>
    <row r="6" spans="1:11" ht="48.95" customHeight="1" thickBot="1" x14ac:dyDescent="0.25">
      <c r="A6" s="44" t="s">
        <v>78</v>
      </c>
      <c r="B6" s="44">
        <v>2022</v>
      </c>
      <c r="C6" s="43" t="s">
        <v>14</v>
      </c>
      <c r="D6" s="45" t="s">
        <v>11</v>
      </c>
      <c r="E6" s="45" t="s">
        <v>15</v>
      </c>
      <c r="F6" s="36"/>
      <c r="G6" s="61" t="s">
        <v>16</v>
      </c>
      <c r="H6" s="62"/>
      <c r="I6" s="20">
        <v>25000</v>
      </c>
      <c r="J6" s="14"/>
      <c r="K6" s="12">
        <f t="shared" si="0"/>
        <v>25000</v>
      </c>
    </row>
    <row r="7" spans="1:11" ht="13.5" thickBot="1" x14ac:dyDescent="0.25">
      <c r="A7" s="55" t="s">
        <v>17</v>
      </c>
      <c r="B7" s="56"/>
      <c r="C7" s="56"/>
      <c r="D7" s="56"/>
      <c r="E7" s="56"/>
      <c r="F7" s="56"/>
      <c r="G7" s="56"/>
      <c r="H7" s="56"/>
      <c r="I7" s="56"/>
      <c r="J7" s="57"/>
      <c r="K7" s="30">
        <f>SUM(K4:K6)</f>
        <v>40000</v>
      </c>
    </row>
    <row r="8" spans="1:11" ht="51.75" customHeight="1" x14ac:dyDescent="0.2">
      <c r="A8" s="21" t="s">
        <v>81</v>
      </c>
      <c r="B8" s="16">
        <v>2024</v>
      </c>
      <c r="C8" s="46" t="s">
        <v>80</v>
      </c>
      <c r="D8" s="15" t="s">
        <v>11</v>
      </c>
      <c r="E8" s="53" t="s">
        <v>79</v>
      </c>
      <c r="F8" s="69">
        <v>1850</v>
      </c>
      <c r="G8" s="15" t="s">
        <v>19</v>
      </c>
      <c r="H8" s="46" t="s">
        <v>74</v>
      </c>
      <c r="I8" s="29">
        <f>516600+49200</f>
        <v>565800</v>
      </c>
      <c r="J8" s="26">
        <f>159300+15200</f>
        <v>174500</v>
      </c>
      <c r="K8" s="27">
        <f>I8+J8</f>
        <v>740300</v>
      </c>
    </row>
    <row r="9" spans="1:11" ht="26.25" customHeight="1" thickBot="1" x14ac:dyDescent="0.25">
      <c r="A9" s="44" t="s">
        <v>82</v>
      </c>
      <c r="B9" s="44">
        <v>2025</v>
      </c>
      <c r="C9" s="47" t="s">
        <v>66</v>
      </c>
      <c r="D9" s="45" t="s">
        <v>7</v>
      </c>
      <c r="E9" s="45" t="s">
        <v>20</v>
      </c>
      <c r="F9" s="70">
        <v>1110</v>
      </c>
      <c r="G9" s="54" t="s">
        <v>21</v>
      </c>
      <c r="H9" s="48" t="s">
        <v>67</v>
      </c>
      <c r="I9" s="28">
        <v>331400</v>
      </c>
      <c r="J9" s="20">
        <v>102200</v>
      </c>
      <c r="K9" s="27">
        <f t="shared" ref="K9" si="1">I9+J9</f>
        <v>433600</v>
      </c>
    </row>
    <row r="10" spans="1:11" ht="15" customHeight="1" thickBot="1" x14ac:dyDescent="0.25">
      <c r="A10" s="31"/>
      <c r="B10" s="32"/>
      <c r="C10" s="33"/>
      <c r="D10" s="32"/>
      <c r="E10" s="67" t="s">
        <v>88</v>
      </c>
      <c r="F10" s="68"/>
      <c r="G10" s="68"/>
      <c r="H10" s="32"/>
      <c r="I10" s="34"/>
      <c r="J10" s="35"/>
      <c r="K10" s="25">
        <f>SUM(K8:K9)</f>
        <v>1173900</v>
      </c>
    </row>
    <row r="11" spans="1:11" ht="33" customHeight="1" x14ac:dyDescent="0.2">
      <c r="A11" s="44" t="s">
        <v>83</v>
      </c>
      <c r="B11" s="44">
        <v>2026</v>
      </c>
      <c r="C11" s="52" t="s">
        <v>68</v>
      </c>
      <c r="D11" s="45" t="s">
        <v>7</v>
      </c>
      <c r="E11" s="48" t="s">
        <v>69</v>
      </c>
      <c r="F11" s="71">
        <v>3500</v>
      </c>
      <c r="G11" s="15" t="s">
        <v>30</v>
      </c>
      <c r="H11" s="36" t="s">
        <v>22</v>
      </c>
      <c r="I11" s="20">
        <v>951400</v>
      </c>
      <c r="J11" s="20">
        <v>293300</v>
      </c>
      <c r="K11" s="28">
        <f>J11+I11</f>
        <v>1244700</v>
      </c>
    </row>
    <row r="12" spans="1:11" ht="16.5" customHeight="1" x14ac:dyDescent="0.2">
      <c r="A12" s="66" t="s">
        <v>89</v>
      </c>
      <c r="B12" s="64"/>
      <c r="C12" s="64"/>
      <c r="D12" s="64"/>
      <c r="E12" s="64"/>
      <c r="F12" s="64"/>
      <c r="G12" s="64"/>
      <c r="H12" s="64"/>
      <c r="I12" s="64"/>
      <c r="J12" s="65"/>
      <c r="K12" s="41">
        <f>K11</f>
        <v>1244700</v>
      </c>
    </row>
    <row r="13" spans="1:11" ht="42" customHeight="1" x14ac:dyDescent="0.2">
      <c r="A13" s="16" t="s">
        <v>85</v>
      </c>
      <c r="B13" s="16">
        <v>2027</v>
      </c>
      <c r="C13" s="46" t="s">
        <v>23</v>
      </c>
      <c r="D13" s="15" t="s">
        <v>11</v>
      </c>
      <c r="E13" s="15" t="s">
        <v>18</v>
      </c>
      <c r="F13" s="70">
        <v>1945</v>
      </c>
      <c r="G13" s="15" t="s">
        <v>21</v>
      </c>
      <c r="H13" s="51" t="s">
        <v>24</v>
      </c>
      <c r="I13" s="27">
        <v>557000</v>
      </c>
      <c r="J13" s="27">
        <v>171700</v>
      </c>
      <c r="K13" s="27">
        <f>J13+I13</f>
        <v>728700</v>
      </c>
    </row>
    <row r="14" spans="1:11" ht="16.5" customHeight="1" x14ac:dyDescent="0.2">
      <c r="A14" s="66" t="s">
        <v>90</v>
      </c>
      <c r="B14" s="64"/>
      <c r="C14" s="64"/>
      <c r="D14" s="64"/>
      <c r="E14" s="64"/>
      <c r="F14" s="64"/>
      <c r="G14" s="64"/>
      <c r="H14" s="64"/>
      <c r="I14" s="64"/>
      <c r="J14" s="65"/>
      <c r="K14" s="41">
        <f>K13</f>
        <v>728700</v>
      </c>
    </row>
    <row r="15" spans="1:11" ht="36.950000000000003" customHeight="1" x14ac:dyDescent="0.2">
      <c r="A15" s="4" t="s">
        <v>86</v>
      </c>
      <c r="B15" s="22">
        <v>2029</v>
      </c>
      <c r="C15" s="46" t="s">
        <v>25</v>
      </c>
      <c r="D15" s="15" t="s">
        <v>11</v>
      </c>
      <c r="E15" s="15" t="s">
        <v>18</v>
      </c>
      <c r="F15" s="70">
        <v>1620</v>
      </c>
      <c r="G15" s="15" t="s">
        <v>26</v>
      </c>
      <c r="H15" s="51" t="s">
        <v>27</v>
      </c>
      <c r="I15" s="27">
        <v>491000</v>
      </c>
      <c r="J15" s="27">
        <v>151400</v>
      </c>
      <c r="K15" s="27">
        <f>J15+I15</f>
        <v>642400</v>
      </c>
    </row>
    <row r="16" spans="1:11" ht="18" customHeight="1" x14ac:dyDescent="0.2">
      <c r="A16" s="63" t="s">
        <v>91</v>
      </c>
      <c r="B16" s="64"/>
      <c r="C16" s="64"/>
      <c r="D16" s="64"/>
      <c r="E16" s="64"/>
      <c r="F16" s="64"/>
      <c r="G16" s="64"/>
      <c r="H16" s="64"/>
      <c r="I16" s="64"/>
      <c r="J16" s="65"/>
      <c r="K16" s="41">
        <f>K15</f>
        <v>642400</v>
      </c>
    </row>
    <row r="17" spans="1:11" ht="35.1" customHeight="1" x14ac:dyDescent="0.2">
      <c r="A17" s="4" t="s">
        <v>87</v>
      </c>
      <c r="B17" s="4">
        <v>2032</v>
      </c>
      <c r="C17" s="46" t="s">
        <v>28</v>
      </c>
      <c r="D17" s="15" t="s">
        <v>11</v>
      </c>
      <c r="E17" s="15" t="s">
        <v>18</v>
      </c>
      <c r="F17" s="70">
        <v>2300</v>
      </c>
      <c r="G17" s="15" t="s">
        <v>21</v>
      </c>
      <c r="H17" s="51" t="s">
        <v>29</v>
      </c>
      <c r="I17" s="27">
        <v>660300</v>
      </c>
      <c r="J17" s="27">
        <v>203600</v>
      </c>
      <c r="K17" s="27">
        <f>J17+I17</f>
        <v>863900</v>
      </c>
    </row>
    <row r="18" spans="1:11" ht="17.45" customHeight="1" x14ac:dyDescent="0.2">
      <c r="A18" s="63" t="s">
        <v>84</v>
      </c>
      <c r="B18" s="64"/>
      <c r="C18" s="64"/>
      <c r="D18" s="64"/>
      <c r="E18" s="64"/>
      <c r="F18" s="64"/>
      <c r="G18" s="64"/>
      <c r="H18" s="64"/>
      <c r="I18" s="64"/>
      <c r="J18" s="65"/>
      <c r="K18" s="41">
        <f>K17</f>
        <v>863900</v>
      </c>
    </row>
    <row r="19" spans="1:11" ht="42.95" customHeight="1" x14ac:dyDescent="0.2">
      <c r="A19" s="2" t="s">
        <v>31</v>
      </c>
      <c r="B19" s="5" t="s">
        <v>32</v>
      </c>
      <c r="C19" s="23" t="s">
        <v>33</v>
      </c>
      <c r="D19" s="6" t="s">
        <v>34</v>
      </c>
      <c r="E19" s="7" t="s">
        <v>35</v>
      </c>
      <c r="F19" s="8" t="s">
        <v>36</v>
      </c>
      <c r="G19" s="6" t="s">
        <v>37</v>
      </c>
      <c r="H19" s="6" t="s">
        <v>38</v>
      </c>
      <c r="I19" s="8" t="s">
        <v>39</v>
      </c>
      <c r="J19" s="8" t="s">
        <v>40</v>
      </c>
      <c r="K19" s="6" t="s">
        <v>41</v>
      </c>
    </row>
    <row r="20" spans="1:11" ht="15.75" customHeight="1" x14ac:dyDescent="0.2">
      <c r="A20" s="9" t="s">
        <v>92</v>
      </c>
      <c r="B20" s="9">
        <v>2037</v>
      </c>
      <c r="C20" s="46" t="s">
        <v>42</v>
      </c>
      <c r="D20" s="15" t="s">
        <v>43</v>
      </c>
      <c r="E20" s="73" t="s">
        <v>93</v>
      </c>
      <c r="F20" s="72">
        <v>3100</v>
      </c>
      <c r="G20" s="15" t="s">
        <v>44</v>
      </c>
      <c r="H20" s="51" t="s">
        <v>45</v>
      </c>
      <c r="I20" s="27">
        <v>849500</v>
      </c>
      <c r="J20" s="27">
        <v>261900</v>
      </c>
      <c r="K20" s="27">
        <f>J20+I20</f>
        <v>1111400</v>
      </c>
    </row>
    <row r="21" spans="1:11" ht="15.75" customHeight="1" x14ac:dyDescent="0.2">
      <c r="A21" s="9" t="s">
        <v>94</v>
      </c>
      <c r="B21" s="9">
        <v>2038</v>
      </c>
      <c r="C21" s="46" t="s">
        <v>46</v>
      </c>
      <c r="D21" s="15" t="s">
        <v>43</v>
      </c>
      <c r="E21" s="15" t="s">
        <v>47</v>
      </c>
      <c r="F21" s="16">
        <v>730</v>
      </c>
      <c r="G21" s="15" t="s">
        <v>48</v>
      </c>
      <c r="H21" s="51" t="s">
        <v>49</v>
      </c>
      <c r="I21" s="27">
        <v>225700</v>
      </c>
      <c r="J21" s="27">
        <v>69600</v>
      </c>
      <c r="K21" s="27">
        <f t="shared" ref="K21:K28" si="2">J21+I21</f>
        <v>295300</v>
      </c>
    </row>
    <row r="22" spans="1:11" ht="15.75" customHeight="1" x14ac:dyDescent="0.2">
      <c r="A22" s="9" t="s">
        <v>95</v>
      </c>
      <c r="B22" s="9">
        <v>2039</v>
      </c>
      <c r="C22" s="46" t="s">
        <v>50</v>
      </c>
      <c r="D22" s="15" t="s">
        <v>43</v>
      </c>
      <c r="E22" s="15" t="s">
        <v>47</v>
      </c>
      <c r="F22" s="72">
        <v>1330</v>
      </c>
      <c r="G22" s="15" t="s">
        <v>48</v>
      </c>
      <c r="H22" s="51" t="s">
        <v>51</v>
      </c>
      <c r="I22" s="27">
        <v>377000</v>
      </c>
      <c r="J22" s="27">
        <v>116200</v>
      </c>
      <c r="K22" s="27">
        <f t="shared" si="2"/>
        <v>493200</v>
      </c>
    </row>
    <row r="23" spans="1:11" ht="15.75" customHeight="1" x14ac:dyDescent="0.2">
      <c r="A23" s="9" t="s">
        <v>96</v>
      </c>
      <c r="B23" s="9">
        <v>2041</v>
      </c>
      <c r="C23" s="46" t="s">
        <v>52</v>
      </c>
      <c r="D23" s="15" t="s">
        <v>43</v>
      </c>
      <c r="E23" s="15" t="s">
        <v>47</v>
      </c>
      <c r="F23" s="16">
        <v>900</v>
      </c>
      <c r="G23" s="15" t="s">
        <v>48</v>
      </c>
      <c r="H23" s="51" t="s">
        <v>53</v>
      </c>
      <c r="I23" s="27">
        <v>264000</v>
      </c>
      <c r="J23" s="27">
        <v>81400</v>
      </c>
      <c r="K23" s="27">
        <f t="shared" si="2"/>
        <v>345400</v>
      </c>
    </row>
    <row r="24" spans="1:11" ht="42" customHeight="1" x14ac:dyDescent="0.2">
      <c r="A24" s="10" t="s">
        <v>97</v>
      </c>
      <c r="B24" s="10">
        <v>2042</v>
      </c>
      <c r="C24" s="74" t="s">
        <v>99</v>
      </c>
      <c r="D24" s="15" t="s">
        <v>55</v>
      </c>
      <c r="E24" s="73" t="s">
        <v>98</v>
      </c>
      <c r="F24" s="16">
        <v>950</v>
      </c>
      <c r="G24" s="15" t="s">
        <v>56</v>
      </c>
      <c r="H24" s="51" t="s">
        <v>57</v>
      </c>
      <c r="I24" s="27">
        <v>275100</v>
      </c>
      <c r="J24" s="27">
        <v>84800</v>
      </c>
      <c r="K24" s="27">
        <f t="shared" si="2"/>
        <v>359900</v>
      </c>
    </row>
    <row r="25" spans="1:11" ht="42" customHeight="1" x14ac:dyDescent="0.2">
      <c r="A25" s="10" t="s">
        <v>100</v>
      </c>
      <c r="B25" s="10">
        <v>2043</v>
      </c>
      <c r="C25" s="46" t="s">
        <v>57</v>
      </c>
      <c r="D25" s="15" t="s">
        <v>55</v>
      </c>
      <c r="E25" s="15" t="s">
        <v>58</v>
      </c>
      <c r="F25" s="70">
        <v>1000</v>
      </c>
      <c r="G25" s="15" t="s">
        <v>59</v>
      </c>
      <c r="H25" s="51" t="s">
        <v>54</v>
      </c>
      <c r="I25" s="27">
        <v>298000</v>
      </c>
      <c r="J25" s="27">
        <v>91900</v>
      </c>
      <c r="K25" s="27">
        <f t="shared" si="2"/>
        <v>389900</v>
      </c>
    </row>
    <row r="26" spans="1:11" ht="27.95" customHeight="1" x14ac:dyDescent="0.2">
      <c r="A26" s="10" t="s">
        <v>101</v>
      </c>
      <c r="B26" s="10">
        <v>2045</v>
      </c>
      <c r="C26" s="46" t="s">
        <v>60</v>
      </c>
      <c r="D26" s="15" t="s">
        <v>55</v>
      </c>
      <c r="E26" s="15" t="s">
        <v>58</v>
      </c>
      <c r="F26" s="70">
        <v>2200</v>
      </c>
      <c r="G26" s="15" t="s">
        <v>61</v>
      </c>
      <c r="H26" s="51" t="s">
        <v>62</v>
      </c>
      <c r="I26" s="27">
        <v>624100</v>
      </c>
      <c r="J26" s="27">
        <v>192400</v>
      </c>
      <c r="K26" s="27">
        <f t="shared" si="2"/>
        <v>816500</v>
      </c>
    </row>
    <row r="27" spans="1:11" ht="27.95" customHeight="1" x14ac:dyDescent="0.2">
      <c r="A27" s="10" t="s">
        <v>102</v>
      </c>
      <c r="B27" s="10">
        <v>2046</v>
      </c>
      <c r="C27" s="46" t="s">
        <v>63</v>
      </c>
      <c r="D27" s="15" t="s">
        <v>55</v>
      </c>
      <c r="E27" s="73" t="s">
        <v>103</v>
      </c>
      <c r="F27" s="70">
        <v>2210</v>
      </c>
      <c r="G27" s="15" t="s">
        <v>64</v>
      </c>
      <c r="H27" s="51" t="s">
        <v>65</v>
      </c>
      <c r="I27" s="27">
        <v>626400</v>
      </c>
      <c r="J27" s="27">
        <v>193100</v>
      </c>
      <c r="K27" s="27">
        <f t="shared" si="2"/>
        <v>819500</v>
      </c>
    </row>
    <row r="28" spans="1:11" ht="28.35" customHeight="1" x14ac:dyDescent="0.2">
      <c r="A28" s="10" t="s">
        <v>104</v>
      </c>
      <c r="B28" s="10"/>
      <c r="C28" s="46" t="s">
        <v>105</v>
      </c>
      <c r="D28" s="15" t="s">
        <v>55</v>
      </c>
      <c r="E28" s="15" t="s">
        <v>58</v>
      </c>
      <c r="F28" s="72">
        <v>300</v>
      </c>
      <c r="G28" s="15" t="s">
        <v>106</v>
      </c>
      <c r="H28" s="17" t="s">
        <v>107</v>
      </c>
      <c r="I28" s="27">
        <v>112500</v>
      </c>
      <c r="J28" s="27">
        <v>34700</v>
      </c>
      <c r="K28" s="27">
        <f t="shared" si="2"/>
        <v>147200</v>
      </c>
    </row>
    <row r="29" spans="1:11" ht="25.5" x14ac:dyDescent="0.2">
      <c r="A29" s="10" t="s">
        <v>108</v>
      </c>
      <c r="B29" s="10"/>
      <c r="C29" s="46" t="s">
        <v>109</v>
      </c>
      <c r="D29" s="15" t="s">
        <v>55</v>
      </c>
      <c r="E29" s="73" t="s">
        <v>110</v>
      </c>
      <c r="F29" s="70"/>
      <c r="G29" s="15" t="s">
        <v>111</v>
      </c>
      <c r="H29" s="51"/>
      <c r="I29" s="27">
        <v>685400</v>
      </c>
      <c r="J29" s="27">
        <v>90600</v>
      </c>
      <c r="K29" s="27">
        <f t="shared" ref="K29:K30" si="3">J29+I29</f>
        <v>776000</v>
      </c>
    </row>
    <row r="30" spans="1:11" ht="25.5" x14ac:dyDescent="0.2">
      <c r="A30" s="10" t="s">
        <v>112</v>
      </c>
      <c r="B30" s="10"/>
      <c r="C30" s="46" t="s">
        <v>113</v>
      </c>
      <c r="D30" s="15" t="s">
        <v>55</v>
      </c>
      <c r="E30" s="73" t="s">
        <v>114</v>
      </c>
      <c r="F30" s="72"/>
      <c r="G30" s="15" t="s">
        <v>115</v>
      </c>
      <c r="H30" s="51"/>
      <c r="I30" s="27"/>
      <c r="J30" s="27">
        <v>10800</v>
      </c>
      <c r="K30" s="27">
        <f t="shared" si="3"/>
        <v>10800</v>
      </c>
    </row>
    <row r="31" spans="1:11" x14ac:dyDescent="0.2">
      <c r="J31" s="75"/>
    </row>
  </sheetData>
  <mergeCells count="9">
    <mergeCell ref="A7:J7"/>
    <mergeCell ref="G4:H4"/>
    <mergeCell ref="G5:H5"/>
    <mergeCell ref="G6:H6"/>
    <mergeCell ref="A18:J18"/>
    <mergeCell ref="A12:J12"/>
    <mergeCell ref="A14:J14"/>
    <mergeCell ref="A16:J16"/>
    <mergeCell ref="E10:G10"/>
  </mergeCells>
  <pageMargins left="0.7" right="0.7" top="0.75" bottom="0.75" header="0.3" footer="0.3"/>
  <pageSetup scale="75" fitToHeight="0" orientation="landscape" horizontalDpi="1200" verticalDpi="1200" r:id="rId1"/>
  <headerFooter>
    <oddHeader>&amp;LMay 2022
Page &amp;P&amp;C&amp;"Times New Roman,Bold"&amp;12Capital Improvements Program
Committee Recommendations 2022-2023&amp;R&amp;"Times New Roman,Bold"&amp;12Dockton Water Association</oddHeader>
  </headerFooter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Dahle</dc:creator>
  <cp:lastModifiedBy>Ben Dahle</cp:lastModifiedBy>
  <cp:lastPrinted>2022-05-23T03:19:45Z</cp:lastPrinted>
  <dcterms:created xsi:type="dcterms:W3CDTF">2022-05-08T00:26:24Z</dcterms:created>
  <dcterms:modified xsi:type="dcterms:W3CDTF">2022-05-23T03:19:57Z</dcterms:modified>
</cp:coreProperties>
</file>